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附件1汇总表" sheetId="3" r:id="rId1"/>
    <sheet name="附件2初中" sheetId="1" r:id="rId2"/>
    <sheet name="附件3小学" sheetId="2" r:id="rId3"/>
  </sheets>
  <definedNames>
    <definedName name="_xlnm.Print_Titles" localSheetId="2">附件3小学!$4:$6</definedName>
    <definedName name="_xlnm.Print_Titles" localSheetId="0">附件1汇总表!$4:$6</definedName>
  </definedNames>
  <calcPr calcId="144525"/>
</workbook>
</file>

<file path=xl/sharedStrings.xml><?xml version="1.0" encoding="utf-8"?>
<sst xmlns="http://schemas.openxmlformats.org/spreadsheetml/2006/main" count="193" uniqueCount="89">
  <si>
    <t>附件1：</t>
  </si>
  <si>
    <t>息烽县2020年秋季学期义务教育阶段学生营养改善计划资金安排汇总表</t>
  </si>
  <si>
    <t>填报单位（盖章）：息烽县教育局                                                    填报时间：2020年9月23日                  单位：元</t>
  </si>
  <si>
    <t>序号</t>
  </si>
  <si>
    <t>学段名称</t>
  </si>
  <si>
    <t>学生人数</t>
  </si>
  <si>
    <t>资金来源</t>
  </si>
  <si>
    <t>经费合计</t>
  </si>
  <si>
    <t>备注</t>
  </si>
  <si>
    <t>中央资金</t>
  </si>
  <si>
    <t>省级资金</t>
  </si>
  <si>
    <t>县级资金（含：中央直达资金）</t>
  </si>
  <si>
    <t>文号</t>
  </si>
  <si>
    <t>金额</t>
  </si>
  <si>
    <t>小学教育</t>
  </si>
  <si>
    <t>黔财教[2019]172号</t>
  </si>
  <si>
    <t>黔财教[2019]32号</t>
  </si>
  <si>
    <t>黔财市县[2020]81号</t>
  </si>
  <si>
    <t>黔财教[2019]235号</t>
  </si>
  <si>
    <t>小学教育合计</t>
  </si>
  <si>
    <t>初中教育</t>
  </si>
  <si>
    <t>初中教育合计</t>
  </si>
  <si>
    <r>
      <rPr>
        <sz val="8"/>
        <color rgb="FF000000"/>
        <rFont val="宋体"/>
        <charset val="134"/>
      </rPr>
      <t>合</t>
    </r>
    <r>
      <rPr>
        <sz val="8"/>
        <color rgb="FF000000"/>
        <rFont val="宋体"/>
        <charset val="134"/>
      </rPr>
      <t xml:space="preserve">     </t>
    </r>
    <r>
      <rPr>
        <sz val="8"/>
        <color rgb="FF000000"/>
        <rFont val="宋体"/>
        <charset val="134"/>
      </rPr>
      <t>计</t>
    </r>
  </si>
  <si>
    <t>制表人签字：                                                                      分管领导签字：</t>
  </si>
  <si>
    <t>附件2：</t>
  </si>
  <si>
    <t>息烽县2020年秋季学期初中阶段营养改善计划资金安排表</t>
  </si>
  <si>
    <t>填报单位（盖章）：息烽县教育局                 填报时间：2020年9月23日                                       单位：元</t>
  </si>
  <si>
    <t>乡镇</t>
  </si>
  <si>
    <t>学校名称</t>
  </si>
  <si>
    <t>鹿窝镇</t>
  </si>
  <si>
    <t>鹿窝九年制学校</t>
  </si>
  <si>
    <t>永靖镇</t>
  </si>
  <si>
    <t>永靖中学</t>
  </si>
  <si>
    <t>青山乡</t>
  </si>
  <si>
    <t>青山民族中学</t>
  </si>
  <si>
    <t>九庄镇</t>
  </si>
  <si>
    <t>乌江复旦学校初中部</t>
  </si>
  <si>
    <t>石硐镇</t>
  </si>
  <si>
    <t>石硐中学</t>
  </si>
  <si>
    <t>温泉镇</t>
  </si>
  <si>
    <t>温泉中学</t>
  </si>
  <si>
    <t>养龙司镇</t>
  </si>
  <si>
    <t>养龙司中学</t>
  </si>
  <si>
    <t>小寨坝镇</t>
  </si>
  <si>
    <t>黑神庙中学</t>
  </si>
  <si>
    <t>抵扣2020年春季多拨10名学生2800元。实拨623200元。　</t>
  </si>
  <si>
    <t>流长镇</t>
  </si>
  <si>
    <t>流长中学</t>
  </si>
  <si>
    <t>西洋学校</t>
  </si>
  <si>
    <t>西山镇</t>
  </si>
  <si>
    <t>底寨中学</t>
  </si>
  <si>
    <t>合    计</t>
  </si>
  <si>
    <t>——</t>
  </si>
  <si>
    <t>制表人签字：</t>
  </si>
  <si>
    <t>分管领导签字：</t>
  </si>
  <si>
    <t>附件3：</t>
  </si>
  <si>
    <t>息烽县2020年秋季学期小学阶段学生营养改善计划资金安排表</t>
  </si>
  <si>
    <t>填报单位（盖章）：息烽县教育局                                                    填报时间：2020年9月23日</t>
  </si>
  <si>
    <t>新萝小学</t>
  </si>
  <si>
    <t>阳朗小学</t>
  </si>
  <si>
    <t>三田小学</t>
  </si>
  <si>
    <t>云环小学</t>
  </si>
  <si>
    <t>乌江复旦学校（小学部）</t>
  </si>
  <si>
    <t>竹花小学</t>
  </si>
  <si>
    <t>鸡场小学</t>
  </si>
  <si>
    <t>堰坪小学</t>
  </si>
  <si>
    <t>石硐小学</t>
  </si>
  <si>
    <t>猫场小学</t>
  </si>
  <si>
    <t>木杉教学点</t>
  </si>
  <si>
    <t>龙坪小学</t>
  </si>
  <si>
    <t>何家硐小学</t>
  </si>
  <si>
    <t>温泉小学</t>
  </si>
  <si>
    <t>安清教学点</t>
  </si>
  <si>
    <t>养龙司小学</t>
  </si>
  <si>
    <t>茅坡小学</t>
  </si>
  <si>
    <t>江土小学</t>
  </si>
  <si>
    <t>黑神庙小学</t>
  </si>
  <si>
    <t>小寨坝小学</t>
  </si>
  <si>
    <t>王家坪小学</t>
  </si>
  <si>
    <t>潮水小学</t>
  </si>
  <si>
    <t>南新学校</t>
  </si>
  <si>
    <t>流长小学</t>
  </si>
  <si>
    <t>新场小学</t>
  </si>
  <si>
    <t>底寨小学</t>
  </si>
  <si>
    <t>西山小学</t>
  </si>
  <si>
    <t>关口教学点</t>
  </si>
  <si>
    <t>群力教学点</t>
  </si>
  <si>
    <t>青山新华希望小学</t>
  </si>
  <si>
    <t>县特殊教育学校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</si>
</sst>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仿宋"/>
      <charset val="134"/>
    </font>
    <font>
      <sz val="8"/>
      <color rgb="FF000000"/>
      <name val="仿宋"/>
      <charset val="134"/>
    </font>
    <font>
      <sz val="8"/>
      <color rgb="FFFF0000"/>
      <name val="宋体"/>
      <charset val="134"/>
    </font>
    <font>
      <sz val="10.5"/>
      <color rgb="FF000000"/>
      <name val="宋体"/>
      <charset val="134"/>
    </font>
    <font>
      <sz val="12"/>
      <color rgb="FF000000"/>
      <name val="仿宋"/>
      <charset val="134"/>
    </font>
    <font>
      <sz val="10"/>
      <color rgb="FFFF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9" fillId="9" borderId="15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K3"/>
    </sheetView>
  </sheetViews>
  <sheetFormatPr defaultColWidth="9" defaultRowHeight="13.5"/>
  <cols>
    <col min="1" max="1" width="5.375" customWidth="1"/>
    <col min="2" max="2" width="21.25" customWidth="1"/>
    <col min="3" max="3" width="10" customWidth="1"/>
    <col min="4" max="4" width="16" customWidth="1"/>
    <col min="5" max="5" width="11.75" customWidth="1"/>
    <col min="6" max="6" width="16.125" customWidth="1"/>
    <col min="7" max="7" width="10.5" customWidth="1"/>
    <col min="8" max="8" width="16" customWidth="1"/>
    <col min="10" max="10" width="9.625" customWidth="1"/>
  </cols>
  <sheetData>
    <row r="1" spans="1:1">
      <c r="A1" s="1" t="s">
        <v>0</v>
      </c>
    </row>
    <row r="2" ht="4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" customHeight="1" spans="1:11">
      <c r="A4" s="4" t="s">
        <v>3</v>
      </c>
      <c r="B4" s="4" t="s">
        <v>4</v>
      </c>
      <c r="C4" s="5" t="s">
        <v>5</v>
      </c>
      <c r="D4" s="6" t="s">
        <v>6</v>
      </c>
      <c r="E4" s="6"/>
      <c r="F4" s="6"/>
      <c r="G4" s="6"/>
      <c r="H4" s="6"/>
      <c r="I4" s="6"/>
      <c r="J4" s="16" t="s">
        <v>7</v>
      </c>
      <c r="K4" s="4" t="s">
        <v>8</v>
      </c>
    </row>
    <row r="5" ht="35" customHeight="1" spans="1:11">
      <c r="A5" s="4"/>
      <c r="B5" s="4"/>
      <c r="C5" s="5"/>
      <c r="D5" s="6" t="s">
        <v>9</v>
      </c>
      <c r="E5" s="6"/>
      <c r="F5" s="6" t="s">
        <v>10</v>
      </c>
      <c r="G5" s="6"/>
      <c r="H5" s="17" t="s">
        <v>11</v>
      </c>
      <c r="I5" s="17"/>
      <c r="J5" s="16"/>
      <c r="K5" s="4"/>
    </row>
    <row r="6" ht="35" customHeight="1" spans="1:11">
      <c r="A6" s="4"/>
      <c r="B6" s="4"/>
      <c r="C6" s="5"/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6"/>
      <c r="K6" s="4"/>
    </row>
    <row r="7" ht="35" customHeight="1" spans="1:11">
      <c r="A7" s="11">
        <v>1</v>
      </c>
      <c r="B7" s="11" t="s">
        <v>14</v>
      </c>
      <c r="C7" s="11">
        <v>15845</v>
      </c>
      <c r="D7" s="8" t="s">
        <v>15</v>
      </c>
      <c r="E7" s="9">
        <v>2231400</v>
      </c>
      <c r="F7" s="8" t="s">
        <v>16</v>
      </c>
      <c r="G7" s="9">
        <v>2643354</v>
      </c>
      <c r="H7" s="8" t="s">
        <v>17</v>
      </c>
      <c r="I7" s="9">
        <v>77540</v>
      </c>
      <c r="J7" s="18">
        <f>E7+G7+I7</f>
        <v>4952294</v>
      </c>
      <c r="K7" s="19"/>
    </row>
    <row r="8" ht="35" customHeight="1" spans="1:11">
      <c r="A8" s="13"/>
      <c r="B8" s="13"/>
      <c r="C8" s="13"/>
      <c r="D8" s="8" t="s">
        <v>18</v>
      </c>
      <c r="E8" s="9">
        <v>3020206</v>
      </c>
      <c r="F8" s="9"/>
      <c r="G8" s="9"/>
      <c r="H8" s="9"/>
      <c r="I8" s="9"/>
      <c r="J8" s="18">
        <f>E8+G8+I8</f>
        <v>3020206</v>
      </c>
      <c r="K8" s="7"/>
    </row>
    <row r="9" ht="35" customHeight="1" spans="1:11">
      <c r="A9" s="35" t="s">
        <v>19</v>
      </c>
      <c r="B9" s="36"/>
      <c r="C9" s="13">
        <v>15845</v>
      </c>
      <c r="D9" s="8"/>
      <c r="E9" s="9">
        <f t="shared" ref="E9:I9" si="0">SUM(E7:E8)</f>
        <v>5251606</v>
      </c>
      <c r="F9" s="9"/>
      <c r="G9" s="9">
        <f t="shared" si="0"/>
        <v>2643354</v>
      </c>
      <c r="H9" s="9"/>
      <c r="I9" s="9">
        <f t="shared" si="0"/>
        <v>77540</v>
      </c>
      <c r="J9" s="18">
        <f>E9+G9+I9</f>
        <v>7972500</v>
      </c>
      <c r="K9" s="7"/>
    </row>
    <row r="10" ht="35" customHeight="1" spans="1:11">
      <c r="A10" s="7">
        <v>2</v>
      </c>
      <c r="B10" s="7" t="s">
        <v>20</v>
      </c>
      <c r="C10" s="7">
        <v>6439</v>
      </c>
      <c r="D10" s="8" t="s">
        <v>15</v>
      </c>
      <c r="E10" s="9">
        <v>911400</v>
      </c>
      <c r="F10" s="8" t="s">
        <v>16</v>
      </c>
      <c r="G10" s="9">
        <v>886450</v>
      </c>
      <c r="H10" s="8" t="s">
        <v>17</v>
      </c>
      <c r="I10" s="9">
        <v>1418850</v>
      </c>
      <c r="J10" s="18">
        <f>E10+G10+I10</f>
        <v>3216700</v>
      </c>
      <c r="K10" s="7"/>
    </row>
    <row r="11" ht="35" customHeight="1" spans="1:11">
      <c r="A11" s="35" t="s">
        <v>21</v>
      </c>
      <c r="B11" s="36"/>
      <c r="C11" s="7">
        <f t="shared" ref="C11:G11" si="1">C10</f>
        <v>6439</v>
      </c>
      <c r="D11" s="8"/>
      <c r="E11" s="7">
        <f t="shared" si="1"/>
        <v>911400</v>
      </c>
      <c r="F11" s="9"/>
      <c r="G11" s="7">
        <f t="shared" si="1"/>
        <v>886450</v>
      </c>
      <c r="H11" s="9"/>
      <c r="I11" s="7">
        <f>I10</f>
        <v>1418850</v>
      </c>
      <c r="J11" s="7">
        <f>J10</f>
        <v>3216700</v>
      </c>
      <c r="K11" s="7"/>
    </row>
    <row r="12" ht="35" customHeight="1" spans="1:11">
      <c r="A12" s="7" t="s">
        <v>22</v>
      </c>
      <c r="B12" s="7"/>
      <c r="C12" s="7">
        <v>15845</v>
      </c>
      <c r="D12" s="9"/>
      <c r="E12" s="9">
        <f>SUM(E8:E11)</f>
        <v>10094612</v>
      </c>
      <c r="F12" s="9"/>
      <c r="G12" s="9">
        <f>SUM(G7:G11)</f>
        <v>7059608</v>
      </c>
      <c r="H12" s="9"/>
      <c r="I12" s="9">
        <f>SUM(I7:I11)</f>
        <v>2992780</v>
      </c>
      <c r="J12" s="9">
        <f>J9+J11</f>
        <v>11189200</v>
      </c>
      <c r="K12" s="7"/>
    </row>
    <row r="13" ht="35" customHeight="1" spans="1:11">
      <c r="A13" s="15" t="s">
        <v>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</sheetData>
  <mergeCells count="18">
    <mergeCell ref="A2:K2"/>
    <mergeCell ref="A3:K3"/>
    <mergeCell ref="D4:I4"/>
    <mergeCell ref="D5:E5"/>
    <mergeCell ref="F5:G5"/>
    <mergeCell ref="H5:I5"/>
    <mergeCell ref="A9:B9"/>
    <mergeCell ref="A11:B11"/>
    <mergeCell ref="A12:B12"/>
    <mergeCell ref="A13:K13"/>
    <mergeCell ref="A4:A6"/>
    <mergeCell ref="A7:A8"/>
    <mergeCell ref="B4:B6"/>
    <mergeCell ref="B7:B8"/>
    <mergeCell ref="C4:C6"/>
    <mergeCell ref="C7:C8"/>
    <mergeCell ref="J4:J6"/>
    <mergeCell ref="K4:K6"/>
  </mergeCells>
  <printOptions horizontalCentered="1"/>
  <pageMargins left="0.357638888888889" right="0.35763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3" sqref="A3:L3"/>
    </sheetView>
  </sheetViews>
  <sheetFormatPr defaultColWidth="9" defaultRowHeight="13.5"/>
  <cols>
    <col min="1" max="1" width="6.25" customWidth="1"/>
    <col min="3" max="3" width="17.875" customWidth="1"/>
    <col min="4" max="4" width="8.125" customWidth="1"/>
    <col min="5" max="5" width="16.375" customWidth="1"/>
    <col min="6" max="6" width="7.375" customWidth="1"/>
    <col min="7" max="7" width="15.125" customWidth="1"/>
    <col min="8" max="8" width="7.25" customWidth="1"/>
    <col min="9" max="9" width="15" customWidth="1"/>
    <col min="10" max="10" width="7.125" customWidth="1"/>
    <col min="11" max="11" width="7.75" customWidth="1"/>
    <col min="12" max="12" width="14.25" customWidth="1"/>
  </cols>
  <sheetData>
    <row r="1" spans="1:2">
      <c r="A1" s="1" t="s">
        <v>24</v>
      </c>
      <c r="B1" s="1"/>
    </row>
    <row r="2" ht="42" customHeight="1" spans="1:12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.25" customHeight="1" spans="1:12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2" customHeight="1" spans="1:12">
      <c r="A4" s="6" t="s">
        <v>3</v>
      </c>
      <c r="B4" s="6" t="s">
        <v>27</v>
      </c>
      <c r="C4" s="6" t="s">
        <v>28</v>
      </c>
      <c r="D4" s="6" t="s">
        <v>5</v>
      </c>
      <c r="E4" s="22" t="s">
        <v>6</v>
      </c>
      <c r="F4" s="23"/>
      <c r="G4" s="23"/>
      <c r="H4" s="23"/>
      <c r="I4" s="23"/>
      <c r="J4" s="29"/>
      <c r="K4" s="30" t="s">
        <v>7</v>
      </c>
      <c r="L4" s="6" t="s">
        <v>8</v>
      </c>
    </row>
    <row r="5" ht="22" customHeight="1" spans="1:12">
      <c r="A5" s="6"/>
      <c r="B5" s="6"/>
      <c r="C5" s="6"/>
      <c r="D5" s="6"/>
      <c r="E5" s="6" t="s">
        <v>9</v>
      </c>
      <c r="F5" s="6"/>
      <c r="G5" s="6" t="s">
        <v>10</v>
      </c>
      <c r="H5" s="6"/>
      <c r="I5" s="31" t="s">
        <v>11</v>
      </c>
      <c r="J5" s="32"/>
      <c r="K5" s="30"/>
      <c r="L5" s="6"/>
    </row>
    <row r="6" ht="21" customHeight="1" spans="1:12">
      <c r="A6" s="6"/>
      <c r="B6" s="6"/>
      <c r="C6" s="6"/>
      <c r="D6" s="6"/>
      <c r="E6" s="6" t="s">
        <v>12</v>
      </c>
      <c r="F6" s="6" t="s">
        <v>13</v>
      </c>
      <c r="G6" s="6" t="s">
        <v>12</v>
      </c>
      <c r="H6" s="6" t="s">
        <v>13</v>
      </c>
      <c r="I6" s="6" t="s">
        <v>12</v>
      </c>
      <c r="J6" s="6" t="s">
        <v>13</v>
      </c>
      <c r="K6" s="30"/>
      <c r="L6" s="6"/>
    </row>
    <row r="7" ht="23" customHeight="1" spans="1:12">
      <c r="A7" s="5">
        <v>1</v>
      </c>
      <c r="B7" s="24" t="s">
        <v>29</v>
      </c>
      <c r="C7" s="25" t="s">
        <v>30</v>
      </c>
      <c r="D7" s="24">
        <v>270</v>
      </c>
      <c r="E7" s="8"/>
      <c r="F7" s="8"/>
      <c r="G7" s="8"/>
      <c r="H7" s="8"/>
      <c r="I7" s="8" t="s">
        <v>17</v>
      </c>
      <c r="J7" s="26">
        <v>135000</v>
      </c>
      <c r="K7" s="26">
        <f>F7+H7+J7</f>
        <v>135000</v>
      </c>
      <c r="L7" s="33"/>
    </row>
    <row r="8" ht="23" customHeight="1" spans="1:12">
      <c r="A8" s="5">
        <v>2</v>
      </c>
      <c r="B8" s="24" t="s">
        <v>31</v>
      </c>
      <c r="C8" s="25" t="s">
        <v>32</v>
      </c>
      <c r="D8" s="24">
        <v>892</v>
      </c>
      <c r="E8" s="8"/>
      <c r="F8" s="8"/>
      <c r="G8" s="8"/>
      <c r="H8" s="8"/>
      <c r="I8" s="8" t="s">
        <v>17</v>
      </c>
      <c r="J8" s="26">
        <v>446000</v>
      </c>
      <c r="K8" s="26">
        <f t="shared" ref="K8:K17" si="0">F8+H8+J8</f>
        <v>446000</v>
      </c>
      <c r="L8" s="33"/>
    </row>
    <row r="9" ht="23" customHeight="1" spans="1:12">
      <c r="A9" s="5">
        <v>3</v>
      </c>
      <c r="B9" s="24" t="s">
        <v>33</v>
      </c>
      <c r="C9" s="25" t="s">
        <v>34</v>
      </c>
      <c r="D9" s="24">
        <v>192</v>
      </c>
      <c r="E9" s="8"/>
      <c r="F9" s="8"/>
      <c r="G9" s="8"/>
      <c r="H9" s="8"/>
      <c r="I9" s="8" t="s">
        <v>17</v>
      </c>
      <c r="J9" s="26">
        <v>96000</v>
      </c>
      <c r="K9" s="26">
        <f t="shared" si="0"/>
        <v>96000</v>
      </c>
      <c r="L9" s="33"/>
    </row>
    <row r="10" ht="23" customHeight="1" spans="1:12">
      <c r="A10" s="5">
        <v>4</v>
      </c>
      <c r="B10" s="24" t="s">
        <v>35</v>
      </c>
      <c r="C10" s="25" t="s">
        <v>36</v>
      </c>
      <c r="D10" s="24">
        <v>850</v>
      </c>
      <c r="E10" s="8"/>
      <c r="F10" s="8"/>
      <c r="G10" s="8"/>
      <c r="H10" s="8"/>
      <c r="I10" s="8" t="s">
        <v>17</v>
      </c>
      <c r="J10" s="26">
        <v>425000</v>
      </c>
      <c r="K10" s="26">
        <f t="shared" si="0"/>
        <v>425000</v>
      </c>
      <c r="L10" s="33"/>
    </row>
    <row r="11" ht="23" customHeight="1" spans="1:12">
      <c r="A11" s="5">
        <v>5</v>
      </c>
      <c r="B11" s="24" t="s">
        <v>37</v>
      </c>
      <c r="C11" s="25" t="s">
        <v>38</v>
      </c>
      <c r="D11" s="24">
        <v>494</v>
      </c>
      <c r="E11" s="8"/>
      <c r="F11" s="8"/>
      <c r="G11" s="8"/>
      <c r="H11" s="8"/>
      <c r="I11" s="8" t="s">
        <v>17</v>
      </c>
      <c r="J11" s="26">
        <v>247000</v>
      </c>
      <c r="K11" s="26">
        <f t="shared" si="0"/>
        <v>247000</v>
      </c>
      <c r="L11" s="33"/>
    </row>
    <row r="12" ht="23" customHeight="1" spans="1:12">
      <c r="A12" s="5">
        <v>6</v>
      </c>
      <c r="B12" s="24" t="s">
        <v>39</v>
      </c>
      <c r="C12" s="25" t="s">
        <v>40</v>
      </c>
      <c r="D12" s="24">
        <v>210</v>
      </c>
      <c r="E12" s="8"/>
      <c r="F12" s="8"/>
      <c r="G12" s="8" t="s">
        <v>16</v>
      </c>
      <c r="H12" s="8">
        <v>35150</v>
      </c>
      <c r="I12" s="8" t="s">
        <v>17</v>
      </c>
      <c r="J12" s="26">
        <v>69850</v>
      </c>
      <c r="K12" s="26">
        <f t="shared" si="0"/>
        <v>105000</v>
      </c>
      <c r="L12" s="33"/>
    </row>
    <row r="13" ht="23" customHeight="1" spans="1:12">
      <c r="A13" s="5">
        <v>7</v>
      </c>
      <c r="B13" s="24" t="s">
        <v>41</v>
      </c>
      <c r="C13" s="25" t="s">
        <v>42</v>
      </c>
      <c r="D13" s="24">
        <v>441</v>
      </c>
      <c r="E13" s="8" t="s">
        <v>15</v>
      </c>
      <c r="F13" s="26">
        <v>220500</v>
      </c>
      <c r="G13" s="8"/>
      <c r="H13" s="8"/>
      <c r="I13" s="8"/>
      <c r="J13" s="8"/>
      <c r="K13" s="26">
        <f t="shared" si="0"/>
        <v>220500</v>
      </c>
      <c r="L13" s="33"/>
    </row>
    <row r="14" ht="55" customHeight="1" spans="1:12">
      <c r="A14" s="5">
        <v>8</v>
      </c>
      <c r="B14" s="24" t="s">
        <v>43</v>
      </c>
      <c r="C14" s="25" t="s">
        <v>44</v>
      </c>
      <c r="D14" s="24">
        <v>1252</v>
      </c>
      <c r="E14" s="8" t="s">
        <v>15</v>
      </c>
      <c r="F14" s="26">
        <v>623200</v>
      </c>
      <c r="G14" s="8"/>
      <c r="H14" s="8"/>
      <c r="I14" s="8"/>
      <c r="J14" s="8"/>
      <c r="K14" s="26">
        <f t="shared" si="0"/>
        <v>623200</v>
      </c>
      <c r="L14" s="34" t="s">
        <v>45</v>
      </c>
    </row>
    <row r="15" ht="25" customHeight="1" spans="1:12">
      <c r="A15" s="5">
        <v>9</v>
      </c>
      <c r="B15" s="24" t="s">
        <v>46</v>
      </c>
      <c r="C15" s="25" t="s">
        <v>47</v>
      </c>
      <c r="D15" s="24">
        <v>431</v>
      </c>
      <c r="E15" s="8" t="s">
        <v>15</v>
      </c>
      <c r="F15" s="26">
        <v>67700</v>
      </c>
      <c r="G15" s="8" t="s">
        <v>16</v>
      </c>
      <c r="H15" s="8">
        <v>147800</v>
      </c>
      <c r="I15" s="8"/>
      <c r="J15" s="8"/>
      <c r="K15" s="26">
        <f t="shared" si="0"/>
        <v>215500</v>
      </c>
      <c r="L15" s="33"/>
    </row>
    <row r="16" ht="25" customHeight="1" spans="1:12">
      <c r="A16" s="5">
        <v>10</v>
      </c>
      <c r="B16" s="24" t="s">
        <v>39</v>
      </c>
      <c r="C16" s="25" t="s">
        <v>48</v>
      </c>
      <c r="D16" s="24">
        <v>198</v>
      </c>
      <c r="E16" s="8"/>
      <c r="F16" s="8"/>
      <c r="G16" s="8" t="s">
        <v>16</v>
      </c>
      <c r="H16" s="26">
        <v>99000</v>
      </c>
      <c r="I16" s="8"/>
      <c r="J16" s="8"/>
      <c r="K16" s="26">
        <f t="shared" si="0"/>
        <v>99000</v>
      </c>
      <c r="L16" s="33"/>
    </row>
    <row r="17" ht="25" customHeight="1" spans="1:12">
      <c r="A17" s="5">
        <v>11</v>
      </c>
      <c r="B17" s="24" t="s">
        <v>49</v>
      </c>
      <c r="C17" s="25" t="s">
        <v>50</v>
      </c>
      <c r="D17" s="24">
        <v>1209</v>
      </c>
      <c r="E17" s="8"/>
      <c r="F17" s="8"/>
      <c r="G17" s="8" t="s">
        <v>16</v>
      </c>
      <c r="H17" s="26">
        <v>604500</v>
      </c>
      <c r="I17" s="8"/>
      <c r="J17" s="8"/>
      <c r="K17" s="26">
        <f t="shared" si="0"/>
        <v>604500</v>
      </c>
      <c r="L17" s="33"/>
    </row>
    <row r="18" ht="25" customHeight="1" spans="1:12">
      <c r="A18" s="5" t="s">
        <v>51</v>
      </c>
      <c r="B18" s="5"/>
      <c r="C18" s="5"/>
      <c r="D18" s="5">
        <v>6439</v>
      </c>
      <c r="E18" s="26" t="s">
        <v>52</v>
      </c>
      <c r="F18" s="26">
        <f t="shared" ref="F18:K18" si="1">SUM(F7:F17)</f>
        <v>911400</v>
      </c>
      <c r="G18" s="26" t="s">
        <v>52</v>
      </c>
      <c r="H18" s="26">
        <f t="shared" si="1"/>
        <v>886450</v>
      </c>
      <c r="I18" s="26"/>
      <c r="J18" s="26">
        <f t="shared" si="1"/>
        <v>1418850</v>
      </c>
      <c r="K18" s="26">
        <f t="shared" si="1"/>
        <v>3216700</v>
      </c>
      <c r="L18" s="5"/>
    </row>
    <row r="19" ht="14.25" customHeight="1" spans="1:13">
      <c r="A19" s="27" t="s">
        <v>53</v>
      </c>
      <c r="B19" s="27"/>
      <c r="C19" s="27"/>
      <c r="D19" s="28"/>
      <c r="E19" s="28"/>
      <c r="F19" s="28"/>
      <c r="G19" s="28" t="s">
        <v>54</v>
      </c>
      <c r="H19" s="28"/>
      <c r="I19" s="28"/>
      <c r="J19" s="28"/>
      <c r="K19" s="28"/>
      <c r="L19" s="28"/>
      <c r="M19" s="28"/>
    </row>
  </sheetData>
  <mergeCells count="16">
    <mergeCell ref="A1:B1"/>
    <mergeCell ref="A2:L2"/>
    <mergeCell ref="A3:L3"/>
    <mergeCell ref="E4:J4"/>
    <mergeCell ref="E5:F5"/>
    <mergeCell ref="G5:H5"/>
    <mergeCell ref="I5:J5"/>
    <mergeCell ref="A18:C18"/>
    <mergeCell ref="A19:C19"/>
    <mergeCell ref="A4:A6"/>
    <mergeCell ref="B4:B6"/>
    <mergeCell ref="C4:C6"/>
    <mergeCell ref="D4:D6"/>
    <mergeCell ref="K4:K6"/>
    <mergeCell ref="L4:L6"/>
    <mergeCell ref="M2:M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D13" sqref="D13"/>
    </sheetView>
  </sheetViews>
  <sheetFormatPr defaultColWidth="9" defaultRowHeight="13.5"/>
  <cols>
    <col min="1" max="1" width="5.375" customWidth="1"/>
    <col min="3" max="3" width="21.25" customWidth="1"/>
    <col min="5" max="5" width="13.75" customWidth="1"/>
    <col min="7" max="7" width="14.375" customWidth="1"/>
    <col min="9" max="9" width="15.375" customWidth="1"/>
  </cols>
  <sheetData>
    <row r="1" spans="1:2">
      <c r="A1" s="1" t="s">
        <v>55</v>
      </c>
      <c r="B1" s="1"/>
    </row>
    <row r="2" ht="42" customHeight="1" spans="1:12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0" customHeight="1" spans="1:12">
      <c r="A4" s="4" t="s">
        <v>3</v>
      </c>
      <c r="B4" s="4" t="s">
        <v>27</v>
      </c>
      <c r="C4" s="4" t="s">
        <v>28</v>
      </c>
      <c r="D4" s="5" t="s">
        <v>5</v>
      </c>
      <c r="E4" s="6" t="s">
        <v>6</v>
      </c>
      <c r="F4" s="6"/>
      <c r="G4" s="6"/>
      <c r="H4" s="6"/>
      <c r="I4" s="6"/>
      <c r="J4" s="6"/>
      <c r="K4" s="16" t="s">
        <v>7</v>
      </c>
      <c r="L4" s="4" t="s">
        <v>8</v>
      </c>
    </row>
    <row r="5" ht="20" customHeight="1" spans="1:12">
      <c r="A5" s="4"/>
      <c r="B5" s="4"/>
      <c r="C5" s="4"/>
      <c r="D5" s="5"/>
      <c r="E5" s="6" t="s">
        <v>9</v>
      </c>
      <c r="F5" s="6"/>
      <c r="G5" s="6" t="s">
        <v>10</v>
      </c>
      <c r="H5" s="6"/>
      <c r="I5" s="17" t="s">
        <v>11</v>
      </c>
      <c r="J5" s="17"/>
      <c r="K5" s="16"/>
      <c r="L5" s="4"/>
    </row>
    <row r="6" ht="20" customHeight="1" spans="1:12">
      <c r="A6" s="4"/>
      <c r="B6" s="4"/>
      <c r="C6" s="4"/>
      <c r="D6" s="5"/>
      <c r="E6" s="6" t="s">
        <v>12</v>
      </c>
      <c r="F6" s="6" t="s">
        <v>13</v>
      </c>
      <c r="G6" s="6" t="s">
        <v>12</v>
      </c>
      <c r="H6" s="6" t="s">
        <v>13</v>
      </c>
      <c r="I6" s="6" t="s">
        <v>12</v>
      </c>
      <c r="J6" s="6" t="s">
        <v>13</v>
      </c>
      <c r="K6" s="16"/>
      <c r="L6" s="4"/>
    </row>
    <row r="7" ht="19" customHeight="1" spans="1:12">
      <c r="A7" s="7">
        <v>1</v>
      </c>
      <c r="B7" s="7" t="s">
        <v>31</v>
      </c>
      <c r="C7" s="7" t="s">
        <v>58</v>
      </c>
      <c r="D7" s="7">
        <v>132</v>
      </c>
      <c r="E7" s="8"/>
      <c r="F7" s="9"/>
      <c r="G7" s="9"/>
      <c r="H7" s="9"/>
      <c r="I7" s="8" t="s">
        <v>17</v>
      </c>
      <c r="J7" s="9">
        <v>66000</v>
      </c>
      <c r="K7" s="18">
        <f>F7+H7+J7</f>
        <v>66000</v>
      </c>
      <c r="L7" s="19"/>
    </row>
    <row r="8" ht="19" customHeight="1" spans="1:12">
      <c r="A8" s="7">
        <v>2</v>
      </c>
      <c r="B8" s="10"/>
      <c r="C8" s="7" t="s">
        <v>59</v>
      </c>
      <c r="D8" s="7">
        <v>1351</v>
      </c>
      <c r="E8" s="8" t="s">
        <v>15</v>
      </c>
      <c r="F8" s="9">
        <v>663960</v>
      </c>
      <c r="G8" s="9"/>
      <c r="H8" s="9"/>
      <c r="I8" s="8" t="s">
        <v>17</v>
      </c>
      <c r="J8" s="9">
        <v>11540</v>
      </c>
      <c r="K8" s="18">
        <f t="shared" ref="K8:K39" si="0">F8+H8+J8</f>
        <v>675500</v>
      </c>
      <c r="L8" s="19"/>
    </row>
    <row r="9" ht="19" customHeight="1" spans="1:12">
      <c r="A9" s="7">
        <v>3</v>
      </c>
      <c r="B9" s="10"/>
      <c r="C9" s="7" t="s">
        <v>60</v>
      </c>
      <c r="D9" s="7">
        <v>216</v>
      </c>
      <c r="E9" s="8" t="s">
        <v>15</v>
      </c>
      <c r="F9" s="9">
        <v>108000</v>
      </c>
      <c r="G9" s="9"/>
      <c r="H9" s="9"/>
      <c r="I9" s="9"/>
      <c r="J9" s="9"/>
      <c r="K9" s="18">
        <f t="shared" si="0"/>
        <v>108000</v>
      </c>
      <c r="L9" s="7"/>
    </row>
    <row r="10" ht="19" customHeight="1" spans="1:12">
      <c r="A10" s="7">
        <v>4</v>
      </c>
      <c r="B10" s="10"/>
      <c r="C10" s="7" t="s">
        <v>61</v>
      </c>
      <c r="D10" s="7">
        <v>1888</v>
      </c>
      <c r="E10" s="8" t="s">
        <v>15</v>
      </c>
      <c r="F10" s="9">
        <v>944000</v>
      </c>
      <c r="G10" s="9"/>
      <c r="H10" s="9"/>
      <c r="I10" s="9"/>
      <c r="J10" s="9"/>
      <c r="K10" s="18">
        <f t="shared" si="0"/>
        <v>944000</v>
      </c>
      <c r="L10" s="7"/>
    </row>
    <row r="11" ht="19" customHeight="1" spans="1:12">
      <c r="A11" s="7">
        <v>5</v>
      </c>
      <c r="B11" s="7" t="s">
        <v>35</v>
      </c>
      <c r="C11" s="10" t="s">
        <v>62</v>
      </c>
      <c r="D11" s="7">
        <v>1659</v>
      </c>
      <c r="E11" s="8" t="s">
        <v>15</v>
      </c>
      <c r="F11" s="9">
        <v>515440</v>
      </c>
      <c r="G11" s="8" t="s">
        <v>16</v>
      </c>
      <c r="H11" s="9">
        <v>314060</v>
      </c>
      <c r="I11" s="9"/>
      <c r="J11" s="9"/>
      <c r="K11" s="18">
        <f t="shared" si="0"/>
        <v>829500</v>
      </c>
      <c r="L11" s="19"/>
    </row>
    <row r="12" ht="19" customHeight="1" spans="1:12">
      <c r="A12" s="7">
        <v>6</v>
      </c>
      <c r="B12" s="10"/>
      <c r="C12" s="7" t="s">
        <v>63</v>
      </c>
      <c r="D12" s="7">
        <v>151</v>
      </c>
      <c r="E12" s="9"/>
      <c r="F12" s="9"/>
      <c r="G12" s="8" t="s">
        <v>16</v>
      </c>
      <c r="H12" s="9">
        <v>75500</v>
      </c>
      <c r="I12" s="9"/>
      <c r="J12" s="9"/>
      <c r="K12" s="18">
        <f t="shared" si="0"/>
        <v>75500</v>
      </c>
      <c r="L12" s="7"/>
    </row>
    <row r="13" ht="19" customHeight="1" spans="1:12">
      <c r="A13" s="7">
        <v>7</v>
      </c>
      <c r="B13" s="10"/>
      <c r="C13" s="7" t="s">
        <v>64</v>
      </c>
      <c r="D13" s="7">
        <v>182</v>
      </c>
      <c r="E13" s="9"/>
      <c r="F13" s="9"/>
      <c r="G13" s="8" t="s">
        <v>16</v>
      </c>
      <c r="H13" s="9">
        <v>91000</v>
      </c>
      <c r="I13" s="9"/>
      <c r="J13" s="9"/>
      <c r="K13" s="18">
        <f t="shared" si="0"/>
        <v>91000</v>
      </c>
      <c r="L13" s="7"/>
    </row>
    <row r="14" ht="19" customHeight="1" spans="1:12">
      <c r="A14" s="7">
        <v>8</v>
      </c>
      <c r="B14" s="10"/>
      <c r="C14" s="7" t="s">
        <v>65</v>
      </c>
      <c r="D14" s="7">
        <v>174</v>
      </c>
      <c r="E14" s="9"/>
      <c r="F14" s="9"/>
      <c r="G14" s="8" t="s">
        <v>16</v>
      </c>
      <c r="H14" s="9">
        <v>87000</v>
      </c>
      <c r="I14" s="9"/>
      <c r="J14" s="9"/>
      <c r="K14" s="18">
        <f t="shared" si="0"/>
        <v>87000</v>
      </c>
      <c r="L14" s="7"/>
    </row>
    <row r="15" ht="19" customHeight="1" spans="1:12">
      <c r="A15" s="7">
        <v>9</v>
      </c>
      <c r="B15" s="7" t="s">
        <v>37</v>
      </c>
      <c r="C15" s="10" t="s">
        <v>66</v>
      </c>
      <c r="D15" s="7">
        <v>916</v>
      </c>
      <c r="E15" s="9"/>
      <c r="F15" s="9"/>
      <c r="G15" s="8" t="s">
        <v>16</v>
      </c>
      <c r="H15" s="9">
        <v>458000</v>
      </c>
      <c r="I15" s="9"/>
      <c r="J15" s="9"/>
      <c r="K15" s="18">
        <f t="shared" si="0"/>
        <v>458000</v>
      </c>
      <c r="L15" s="7"/>
    </row>
    <row r="16" ht="19" customHeight="1" spans="1:12">
      <c r="A16" s="7">
        <v>10</v>
      </c>
      <c r="B16" s="10"/>
      <c r="C16" s="7" t="s">
        <v>67</v>
      </c>
      <c r="D16" s="7">
        <v>311</v>
      </c>
      <c r="E16" s="9"/>
      <c r="F16" s="9"/>
      <c r="G16" s="8" t="s">
        <v>16</v>
      </c>
      <c r="H16" s="9">
        <v>155500</v>
      </c>
      <c r="I16" s="9"/>
      <c r="J16" s="9"/>
      <c r="K16" s="18">
        <f t="shared" si="0"/>
        <v>155500</v>
      </c>
      <c r="L16" s="19"/>
    </row>
    <row r="17" ht="19" customHeight="1" spans="1:12">
      <c r="A17" s="7">
        <v>11</v>
      </c>
      <c r="B17" s="10"/>
      <c r="C17" s="7" t="s">
        <v>68</v>
      </c>
      <c r="D17" s="7">
        <v>83</v>
      </c>
      <c r="E17" s="9"/>
      <c r="F17" s="9"/>
      <c r="G17" s="8" t="s">
        <v>16</v>
      </c>
      <c r="H17" s="9">
        <v>41500</v>
      </c>
      <c r="I17" s="9"/>
      <c r="J17" s="9"/>
      <c r="K17" s="18">
        <f t="shared" si="0"/>
        <v>41500</v>
      </c>
      <c r="L17" s="19"/>
    </row>
    <row r="18" ht="19" customHeight="1" spans="1:12">
      <c r="A18" s="7">
        <v>12</v>
      </c>
      <c r="B18" s="10"/>
      <c r="C18" s="7" t="s">
        <v>69</v>
      </c>
      <c r="D18" s="7">
        <v>158</v>
      </c>
      <c r="E18" s="9"/>
      <c r="F18" s="9"/>
      <c r="G18" s="8" t="s">
        <v>16</v>
      </c>
      <c r="H18" s="9">
        <v>79000</v>
      </c>
      <c r="I18" s="9"/>
      <c r="J18" s="9"/>
      <c r="K18" s="18">
        <f t="shared" si="0"/>
        <v>79000</v>
      </c>
      <c r="L18" s="19"/>
    </row>
    <row r="19" ht="19" customHeight="1" spans="1:12">
      <c r="A19" s="7">
        <v>13</v>
      </c>
      <c r="B19" s="10"/>
      <c r="C19" s="10" t="s">
        <v>70</v>
      </c>
      <c r="D19" s="7">
        <v>193</v>
      </c>
      <c r="E19" s="9"/>
      <c r="F19" s="9"/>
      <c r="G19" s="8" t="s">
        <v>16</v>
      </c>
      <c r="H19" s="9">
        <v>96500</v>
      </c>
      <c r="I19" s="9"/>
      <c r="J19" s="9"/>
      <c r="K19" s="18">
        <f t="shared" si="0"/>
        <v>96500</v>
      </c>
      <c r="L19" s="7"/>
    </row>
    <row r="20" ht="19" customHeight="1" spans="1:12">
      <c r="A20" s="7">
        <v>14</v>
      </c>
      <c r="B20" s="7" t="s">
        <v>39</v>
      </c>
      <c r="C20" s="7" t="s">
        <v>71</v>
      </c>
      <c r="D20" s="7">
        <v>630</v>
      </c>
      <c r="E20" s="9"/>
      <c r="F20" s="9"/>
      <c r="G20" s="8" t="s">
        <v>16</v>
      </c>
      <c r="H20" s="9">
        <v>315000</v>
      </c>
      <c r="I20" s="9"/>
      <c r="J20" s="9"/>
      <c r="K20" s="18">
        <f t="shared" si="0"/>
        <v>315000</v>
      </c>
      <c r="L20" s="7"/>
    </row>
    <row r="21" ht="19" customHeight="1" spans="1:12">
      <c r="A21" s="7">
        <v>15</v>
      </c>
      <c r="B21" s="10"/>
      <c r="C21" s="7" t="s">
        <v>72</v>
      </c>
      <c r="D21" s="7">
        <v>17</v>
      </c>
      <c r="E21" s="9"/>
      <c r="F21" s="9"/>
      <c r="G21" s="8" t="s">
        <v>16</v>
      </c>
      <c r="H21" s="9">
        <v>8500</v>
      </c>
      <c r="I21" s="9"/>
      <c r="J21" s="9"/>
      <c r="K21" s="18">
        <f t="shared" si="0"/>
        <v>8500</v>
      </c>
      <c r="L21" s="19"/>
    </row>
    <row r="22" ht="19" customHeight="1" spans="1:12">
      <c r="A22" s="7">
        <v>16</v>
      </c>
      <c r="B22" s="7" t="s">
        <v>41</v>
      </c>
      <c r="C22" s="7" t="s">
        <v>73</v>
      </c>
      <c r="D22" s="7">
        <v>986</v>
      </c>
      <c r="E22" s="9"/>
      <c r="F22" s="9"/>
      <c r="G22" s="8" t="s">
        <v>16</v>
      </c>
      <c r="H22" s="9">
        <v>493000</v>
      </c>
      <c r="I22" s="9"/>
      <c r="J22" s="9"/>
      <c r="K22" s="18">
        <f t="shared" si="0"/>
        <v>493000</v>
      </c>
      <c r="L22" s="7"/>
    </row>
    <row r="23" ht="19" customHeight="1" spans="1:12">
      <c r="A23" s="7">
        <v>17</v>
      </c>
      <c r="B23" s="10"/>
      <c r="C23" s="7" t="s">
        <v>74</v>
      </c>
      <c r="D23" s="7">
        <v>304</v>
      </c>
      <c r="E23" s="9"/>
      <c r="F23" s="9"/>
      <c r="G23" s="8" t="s">
        <v>16</v>
      </c>
      <c r="H23" s="9">
        <v>152000</v>
      </c>
      <c r="I23" s="9"/>
      <c r="J23" s="9"/>
      <c r="K23" s="18">
        <f t="shared" si="0"/>
        <v>152000</v>
      </c>
      <c r="L23" s="19"/>
    </row>
    <row r="24" ht="19" customHeight="1" spans="1:12">
      <c r="A24" s="7">
        <v>18</v>
      </c>
      <c r="B24" s="10"/>
      <c r="C24" s="7" t="s">
        <v>75</v>
      </c>
      <c r="D24" s="7">
        <v>178</v>
      </c>
      <c r="E24" s="9"/>
      <c r="F24" s="9"/>
      <c r="G24" s="8" t="s">
        <v>16</v>
      </c>
      <c r="H24" s="9">
        <v>89000</v>
      </c>
      <c r="I24" s="9"/>
      <c r="J24" s="9"/>
      <c r="K24" s="18">
        <f t="shared" si="0"/>
        <v>89000</v>
      </c>
      <c r="L24" s="7"/>
    </row>
    <row r="25" ht="19" customHeight="1" spans="1:12">
      <c r="A25" s="11">
        <v>19</v>
      </c>
      <c r="B25" s="11" t="s">
        <v>43</v>
      </c>
      <c r="C25" s="12" t="s">
        <v>76</v>
      </c>
      <c r="D25" s="11">
        <v>1470</v>
      </c>
      <c r="E25" s="9"/>
      <c r="F25" s="9"/>
      <c r="G25" s="8" t="s">
        <v>16</v>
      </c>
      <c r="H25" s="9">
        <v>187794</v>
      </c>
      <c r="I25" s="9"/>
      <c r="J25" s="9"/>
      <c r="K25" s="20">
        <f>F26+H25</f>
        <v>735000</v>
      </c>
      <c r="L25" s="7"/>
    </row>
    <row r="26" ht="19" customHeight="1" spans="1:12">
      <c r="A26" s="13"/>
      <c r="B26" s="13"/>
      <c r="C26" s="14"/>
      <c r="D26" s="13"/>
      <c r="E26" s="8" t="s">
        <v>18</v>
      </c>
      <c r="F26" s="9">
        <v>547206</v>
      </c>
      <c r="G26" s="9"/>
      <c r="H26" s="9"/>
      <c r="I26" s="9"/>
      <c r="J26" s="9"/>
      <c r="K26" s="21"/>
      <c r="L26" s="7"/>
    </row>
    <row r="27" ht="19" customHeight="1" spans="1:12">
      <c r="A27" s="7">
        <v>20</v>
      </c>
      <c r="B27" s="10"/>
      <c r="C27" s="7" t="s">
        <v>77</v>
      </c>
      <c r="D27" s="7">
        <v>507</v>
      </c>
      <c r="E27" s="8" t="s">
        <v>18</v>
      </c>
      <c r="F27" s="9">
        <v>253500</v>
      </c>
      <c r="G27" s="9"/>
      <c r="H27" s="9"/>
      <c r="I27" s="9"/>
      <c r="J27" s="9"/>
      <c r="K27" s="18">
        <f t="shared" ref="K27:K40" si="1">F27+H27+J27</f>
        <v>253500</v>
      </c>
      <c r="L27" s="7"/>
    </row>
    <row r="28" ht="19" customHeight="1" spans="1:12">
      <c r="A28" s="7">
        <v>21</v>
      </c>
      <c r="B28" s="10"/>
      <c r="C28" s="7" t="s">
        <v>78</v>
      </c>
      <c r="D28" s="7">
        <v>146</v>
      </c>
      <c r="E28" s="8" t="s">
        <v>18</v>
      </c>
      <c r="F28" s="9">
        <v>73000</v>
      </c>
      <c r="G28" s="9"/>
      <c r="H28" s="9"/>
      <c r="I28" s="9"/>
      <c r="J28" s="9"/>
      <c r="K28" s="18">
        <f t="shared" si="1"/>
        <v>73000</v>
      </c>
      <c r="L28" s="19"/>
    </row>
    <row r="29" ht="19" customHeight="1" spans="1:12">
      <c r="A29" s="7">
        <v>22</v>
      </c>
      <c r="B29" s="10"/>
      <c r="C29" s="7" t="s">
        <v>79</v>
      </c>
      <c r="D29" s="7">
        <v>217</v>
      </c>
      <c r="E29" s="8" t="s">
        <v>18</v>
      </c>
      <c r="F29" s="9">
        <v>108500</v>
      </c>
      <c r="G29" s="9"/>
      <c r="H29" s="9"/>
      <c r="I29" s="9"/>
      <c r="J29" s="9"/>
      <c r="K29" s="18">
        <f t="shared" si="1"/>
        <v>108500</v>
      </c>
      <c r="L29" s="7"/>
    </row>
    <row r="30" ht="19" customHeight="1" spans="1:12">
      <c r="A30" s="7">
        <v>23</v>
      </c>
      <c r="B30" s="10"/>
      <c r="C30" s="7" t="s">
        <v>80</v>
      </c>
      <c r="D30" s="7">
        <v>128</v>
      </c>
      <c r="E30" s="8" t="s">
        <v>18</v>
      </c>
      <c r="F30" s="9">
        <v>64000</v>
      </c>
      <c r="G30" s="9"/>
      <c r="H30" s="9"/>
      <c r="I30" s="9"/>
      <c r="J30" s="9"/>
      <c r="K30" s="18">
        <f t="shared" si="1"/>
        <v>64000</v>
      </c>
      <c r="L30" s="10"/>
    </row>
    <row r="31" ht="19" customHeight="1" spans="1:12">
      <c r="A31" s="7">
        <v>24</v>
      </c>
      <c r="B31" s="7" t="s">
        <v>46</v>
      </c>
      <c r="C31" s="7" t="s">
        <v>81</v>
      </c>
      <c r="D31" s="7">
        <v>845</v>
      </c>
      <c r="E31" s="8" t="s">
        <v>18</v>
      </c>
      <c r="F31" s="9">
        <v>422500</v>
      </c>
      <c r="G31" s="9"/>
      <c r="H31" s="9"/>
      <c r="I31" s="9"/>
      <c r="J31" s="9"/>
      <c r="K31" s="18">
        <f t="shared" si="1"/>
        <v>422500</v>
      </c>
      <c r="L31" s="7"/>
    </row>
    <row r="32" ht="19" customHeight="1" spans="1:12">
      <c r="A32" s="7">
        <v>25</v>
      </c>
      <c r="B32" s="10"/>
      <c r="C32" s="7" t="s">
        <v>82</v>
      </c>
      <c r="D32" s="7">
        <v>260</v>
      </c>
      <c r="E32" s="8" t="s">
        <v>18</v>
      </c>
      <c r="F32" s="9">
        <v>130000</v>
      </c>
      <c r="G32" s="9"/>
      <c r="H32" s="9"/>
      <c r="I32" s="9"/>
      <c r="J32" s="9"/>
      <c r="K32" s="18">
        <f t="shared" si="1"/>
        <v>130000</v>
      </c>
      <c r="L32" s="7"/>
    </row>
    <row r="33" ht="19" customHeight="1" spans="1:12">
      <c r="A33" s="7">
        <v>26</v>
      </c>
      <c r="B33" s="7" t="s">
        <v>49</v>
      </c>
      <c r="C33" s="10" t="s">
        <v>83</v>
      </c>
      <c r="D33" s="7">
        <v>749</v>
      </c>
      <c r="E33" s="8" t="s">
        <v>18</v>
      </c>
      <c r="F33" s="9">
        <v>374500</v>
      </c>
      <c r="G33" s="9"/>
      <c r="H33" s="9"/>
      <c r="I33" s="9"/>
      <c r="J33" s="9"/>
      <c r="K33" s="18">
        <f t="shared" si="1"/>
        <v>374500</v>
      </c>
      <c r="L33" s="19"/>
    </row>
    <row r="34" ht="19" customHeight="1" spans="1:12">
      <c r="A34" s="7">
        <v>27</v>
      </c>
      <c r="B34" s="10"/>
      <c r="C34" s="7" t="s">
        <v>84</v>
      </c>
      <c r="D34" s="7">
        <v>204</v>
      </c>
      <c r="E34" s="8" t="s">
        <v>18</v>
      </c>
      <c r="F34" s="9">
        <v>102000</v>
      </c>
      <c r="G34" s="9"/>
      <c r="H34" s="9"/>
      <c r="I34" s="9"/>
      <c r="J34" s="9"/>
      <c r="K34" s="18">
        <f t="shared" si="1"/>
        <v>102000</v>
      </c>
      <c r="L34" s="19"/>
    </row>
    <row r="35" ht="19" customHeight="1" spans="1:12">
      <c r="A35" s="7">
        <v>28</v>
      </c>
      <c r="B35" s="10"/>
      <c r="C35" s="7" t="s">
        <v>85</v>
      </c>
      <c r="D35" s="7">
        <v>21</v>
      </c>
      <c r="E35" s="8" t="s">
        <v>18</v>
      </c>
      <c r="F35" s="9">
        <v>10500</v>
      </c>
      <c r="G35" s="9"/>
      <c r="H35" s="9"/>
      <c r="I35" s="9"/>
      <c r="J35" s="9"/>
      <c r="K35" s="18">
        <f t="shared" si="1"/>
        <v>10500</v>
      </c>
      <c r="L35" s="7"/>
    </row>
    <row r="36" ht="19" customHeight="1" spans="1:12">
      <c r="A36" s="7">
        <v>29</v>
      </c>
      <c r="B36" s="10"/>
      <c r="C36" s="7" t="s">
        <v>86</v>
      </c>
      <c r="D36" s="7">
        <v>44</v>
      </c>
      <c r="E36" s="8" t="s">
        <v>18</v>
      </c>
      <c r="F36" s="9">
        <v>22000</v>
      </c>
      <c r="G36" s="9"/>
      <c r="H36" s="9"/>
      <c r="I36" s="9"/>
      <c r="J36" s="9"/>
      <c r="K36" s="18">
        <f t="shared" si="1"/>
        <v>22000</v>
      </c>
      <c r="L36" s="7"/>
    </row>
    <row r="37" ht="19" customHeight="1" spans="1:12">
      <c r="A37" s="7">
        <v>30</v>
      </c>
      <c r="B37" s="7" t="s">
        <v>29</v>
      </c>
      <c r="C37" s="7" t="s">
        <v>30</v>
      </c>
      <c r="D37" s="7">
        <v>697</v>
      </c>
      <c r="E37" s="8" t="s">
        <v>18</v>
      </c>
      <c r="F37" s="9">
        <v>348500</v>
      </c>
      <c r="G37" s="9"/>
      <c r="H37" s="9"/>
      <c r="I37" s="9"/>
      <c r="J37" s="9"/>
      <c r="K37" s="18">
        <f t="shared" si="1"/>
        <v>348500</v>
      </c>
      <c r="L37" s="19"/>
    </row>
    <row r="38" ht="19" customHeight="1" spans="1:12">
      <c r="A38" s="7">
        <v>31</v>
      </c>
      <c r="B38" s="7" t="s">
        <v>33</v>
      </c>
      <c r="C38" s="7" t="s">
        <v>87</v>
      </c>
      <c r="D38" s="7">
        <v>480</v>
      </c>
      <c r="E38" s="8" t="s">
        <v>18</v>
      </c>
      <c r="F38" s="9">
        <v>240000</v>
      </c>
      <c r="G38" s="9"/>
      <c r="H38" s="9"/>
      <c r="I38" s="9"/>
      <c r="J38" s="9"/>
      <c r="K38" s="18">
        <f t="shared" si="1"/>
        <v>240000</v>
      </c>
      <c r="L38" s="7"/>
    </row>
    <row r="39" ht="19" customHeight="1" spans="1:12">
      <c r="A39" s="7">
        <v>32</v>
      </c>
      <c r="B39" s="7" t="s">
        <v>39</v>
      </c>
      <c r="C39" s="7" t="s">
        <v>48</v>
      </c>
      <c r="D39" s="7">
        <v>594</v>
      </c>
      <c r="E39" s="8" t="s">
        <v>18</v>
      </c>
      <c r="F39" s="9">
        <v>297000</v>
      </c>
      <c r="G39" s="9"/>
      <c r="H39" s="9"/>
      <c r="I39" s="9"/>
      <c r="J39" s="9"/>
      <c r="K39" s="18">
        <f t="shared" si="1"/>
        <v>297000</v>
      </c>
      <c r="L39" s="7"/>
    </row>
    <row r="40" ht="19" customHeight="1" spans="1:12">
      <c r="A40" s="7">
        <v>33</v>
      </c>
      <c r="B40" s="7" t="s">
        <v>31</v>
      </c>
      <c r="C40" s="7" t="s">
        <v>88</v>
      </c>
      <c r="D40" s="7">
        <v>54</v>
      </c>
      <c r="E40" s="8" t="s">
        <v>18</v>
      </c>
      <c r="F40" s="9">
        <v>27000</v>
      </c>
      <c r="G40" s="9"/>
      <c r="H40" s="9"/>
      <c r="I40" s="9"/>
      <c r="J40" s="9"/>
      <c r="K40" s="18">
        <f t="shared" si="1"/>
        <v>27000</v>
      </c>
      <c r="L40" s="7"/>
    </row>
    <row r="41" ht="19" customHeight="1" spans="1:12">
      <c r="A41" s="7" t="s">
        <v>22</v>
      </c>
      <c r="B41" s="7"/>
      <c r="C41" s="7"/>
      <c r="D41" s="7">
        <v>15845</v>
      </c>
      <c r="E41" s="9"/>
      <c r="F41" s="9">
        <f>SUM(F7:F40)</f>
        <v>5251606</v>
      </c>
      <c r="G41" s="9"/>
      <c r="H41" s="9">
        <f>SUM(H7:H40)</f>
        <v>2643354</v>
      </c>
      <c r="I41" s="9"/>
      <c r="J41" s="9">
        <f>SUM(J7:J40)</f>
        <v>77540</v>
      </c>
      <c r="K41" s="9">
        <f>SUM(K7:K40)</f>
        <v>7972500</v>
      </c>
      <c r="L41" s="7"/>
    </row>
    <row r="42" ht="14.25" customHeight="1" spans="1:12">
      <c r="A42" s="15" t="s">
        <v>23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</sheetData>
  <mergeCells count="20">
    <mergeCell ref="A1:B1"/>
    <mergeCell ref="A2:L2"/>
    <mergeCell ref="A3:L3"/>
    <mergeCell ref="E4:J4"/>
    <mergeCell ref="E5:F5"/>
    <mergeCell ref="G5:H5"/>
    <mergeCell ref="I5:J5"/>
    <mergeCell ref="A41:C41"/>
    <mergeCell ref="A42:L42"/>
    <mergeCell ref="A4:A6"/>
    <mergeCell ref="A25:A26"/>
    <mergeCell ref="B4:B6"/>
    <mergeCell ref="B25:B26"/>
    <mergeCell ref="C4:C6"/>
    <mergeCell ref="C25:C26"/>
    <mergeCell ref="D4:D6"/>
    <mergeCell ref="D25:D26"/>
    <mergeCell ref="K4:K6"/>
    <mergeCell ref="K25:K26"/>
    <mergeCell ref="L4:L6"/>
  </mergeCells>
  <printOptions horizontalCentered="1"/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附件1汇总表</vt:lpstr>
      <vt:lpstr>附件2初中</vt:lpstr>
      <vt:lpstr>附件3小学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周全</cp:lastModifiedBy>
  <dcterms:created xsi:type="dcterms:W3CDTF">2020-09-23T03:18:00Z</dcterms:created>
  <dcterms:modified xsi:type="dcterms:W3CDTF">2020-09-23T06:55:03Z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